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21840" windowHeight="123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G16" i="1" l="1"/>
  <c r="AF16" i="1"/>
  <c r="AA16" i="1"/>
  <c r="Z16" i="1"/>
  <c r="S31" i="1"/>
  <c r="R31" i="1"/>
  <c r="Q31" i="1"/>
  <c r="P31" i="1"/>
  <c r="U16" i="1"/>
  <c r="T16" i="1"/>
  <c r="O22" i="1"/>
  <c r="U22" i="1" s="1"/>
  <c r="AA22" i="1" s="1"/>
  <c r="O16" i="1"/>
  <c r="N16" i="1"/>
  <c r="N13" i="1"/>
  <c r="T13" i="1" s="1"/>
  <c r="Z13" i="1" s="1"/>
  <c r="AF13" i="1" s="1"/>
  <c r="I16" i="1"/>
  <c r="I22" i="1" s="1"/>
  <c r="H16" i="1"/>
  <c r="H22" i="1" s="1"/>
  <c r="D30" i="1"/>
  <c r="H24" i="1" s="1"/>
  <c r="E30" i="1"/>
  <c r="I24" i="1" s="1"/>
  <c r="O24" i="1" s="1"/>
  <c r="C30" i="1"/>
  <c r="B30" i="1"/>
  <c r="D22" i="1"/>
  <c r="D31" i="1" s="1"/>
  <c r="E22" i="1"/>
  <c r="E31" i="1" s="1"/>
  <c r="AG22" i="1" l="1"/>
  <c r="N24" i="1"/>
  <c r="T24" i="1" s="1"/>
  <c r="H30" i="1"/>
  <c r="H31" i="1" s="1"/>
  <c r="O30" i="1"/>
  <c r="O31" i="1" s="1"/>
  <c r="U24" i="1"/>
  <c r="I30" i="1"/>
  <c r="N22" i="1"/>
  <c r="T22" i="1" s="1"/>
  <c r="Z22" i="1" s="1"/>
  <c r="I31" i="1"/>
  <c r="N30" i="1" l="1"/>
  <c r="N31" i="1"/>
  <c r="U31" i="1"/>
  <c r="AA24" i="1"/>
  <c r="T31" i="1"/>
  <c r="Z24" i="1"/>
  <c r="AF24" i="1" s="1"/>
  <c r="AF22" i="1"/>
  <c r="AG24" i="1" l="1"/>
  <c r="AG31" i="1" s="1"/>
  <c r="AA31" i="1"/>
  <c r="Z31" i="1"/>
  <c r="AF31" i="1"/>
</calcChain>
</file>

<file path=xl/sharedStrings.xml><?xml version="1.0" encoding="utf-8"?>
<sst xmlns="http://schemas.openxmlformats.org/spreadsheetml/2006/main" count="87" uniqueCount="29">
  <si>
    <t xml:space="preserve">          остаток </t>
  </si>
  <si>
    <t>к-во</t>
  </si>
  <si>
    <t>сумма</t>
  </si>
  <si>
    <t>б/ц</t>
  </si>
  <si>
    <t>Приход</t>
  </si>
  <si>
    <t>Расход</t>
  </si>
  <si>
    <t>на 1.01.2021</t>
  </si>
  <si>
    <t>ХУД ЛИТ-РА</t>
  </si>
  <si>
    <t>СОРОС ХУД</t>
  </si>
  <si>
    <t>ГУМ. ПОМ.Х/ЛИТ.</t>
  </si>
  <si>
    <t>ДИДАКТИКА</t>
  </si>
  <si>
    <t>МЕТОДИКА</t>
  </si>
  <si>
    <t>Итого худ фонд</t>
  </si>
  <si>
    <t>УЧЕБНИКИ</t>
  </si>
  <si>
    <t>итого учебники:</t>
  </si>
  <si>
    <t>ВСЕГО:</t>
  </si>
  <si>
    <t>январь</t>
  </si>
  <si>
    <t>на 1.02.2021</t>
  </si>
  <si>
    <t>февраль</t>
  </si>
  <si>
    <t>июнь</t>
  </si>
  <si>
    <t>на 1.06.2021</t>
  </si>
  <si>
    <t>на 1.10.2021</t>
  </si>
  <si>
    <t>октябрь</t>
  </si>
  <si>
    <t>на 1.11.2021</t>
  </si>
  <si>
    <t>ноябрь</t>
  </si>
  <si>
    <t>на 1.12.2021</t>
  </si>
  <si>
    <t>декабрь</t>
  </si>
  <si>
    <t>на 1.01.2022</t>
  </si>
  <si>
    <t>СУММАРНАЯ  КНИГА  БИБЛИОЛТЕЧНОГО ФОНДА  СОШ №1 Г. БИШКЕК.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</si>
</sst>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i/>
      <sz val="12"/>
      <color rgb="FF0404CC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9A128A"/>
      <name val="Times New Roman"/>
      <family val="1"/>
      <charset val="204"/>
    </font>
    <font>
      <b/>
      <sz val="11"/>
      <color rgb="FF0000FF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2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5" borderId="13" xfId="0" applyFill="1" applyBorder="1"/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9" fillId="0" borderId="2" xfId="0" applyFont="1" applyBorder="1"/>
    <xf numFmtId="0" fontId="0" fillId="5" borderId="14" xfId="0" applyFill="1" applyBorder="1"/>
    <xf numFmtId="0" fontId="4" fillId="2" borderId="4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32" xfId="0" applyFont="1" applyBorder="1"/>
    <xf numFmtId="0" fontId="9" fillId="0" borderId="33" xfId="0" applyFont="1" applyBorder="1"/>
    <xf numFmtId="0" fontId="0" fillId="0" borderId="32" xfId="0" applyBorder="1"/>
    <xf numFmtId="0" fontId="1" fillId="0" borderId="25" xfId="0" applyFont="1" applyBorder="1"/>
    <xf numFmtId="0" fontId="0" fillId="0" borderId="34" xfId="0" applyBorder="1"/>
    <xf numFmtId="0" fontId="6" fillId="0" borderId="35" xfId="0" applyFont="1" applyBorder="1" applyAlignment="1"/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/>
    <xf numFmtId="0" fontId="5" fillId="2" borderId="3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2" borderId="18" xfId="0" applyFont="1" applyFill="1" applyBorder="1" applyAlignment="1"/>
    <xf numFmtId="0" fontId="1" fillId="0" borderId="18" xfId="0" applyFont="1" applyBorder="1"/>
    <xf numFmtId="0" fontId="1" fillId="0" borderId="3" xfId="0" applyFont="1" applyBorder="1"/>
    <xf numFmtId="0" fontId="1" fillId="2" borderId="20" xfId="0" applyFont="1" applyFill="1" applyBorder="1"/>
    <xf numFmtId="0" fontId="1" fillId="0" borderId="28" xfId="0" applyFont="1" applyBorder="1"/>
    <xf numFmtId="0" fontId="1" fillId="2" borderId="20" xfId="0" applyFont="1" applyFill="1" applyBorder="1" applyAlignment="1">
      <alignment wrapText="1"/>
    </xf>
    <xf numFmtId="0" fontId="1" fillId="0" borderId="44" xfId="0" applyFont="1" applyBorder="1"/>
    <xf numFmtId="0" fontId="1" fillId="2" borderId="18" xfId="0" applyFont="1" applyFill="1" applyBorder="1"/>
    <xf numFmtId="0" fontId="1" fillId="2" borderId="30" xfId="0" applyFont="1" applyFill="1" applyBorder="1"/>
    <xf numFmtId="0" fontId="1" fillId="0" borderId="26" xfId="0" applyFont="1" applyBorder="1"/>
    <xf numFmtId="0" fontId="1" fillId="2" borderId="19" xfId="0" applyFont="1" applyFill="1" applyBorder="1"/>
    <xf numFmtId="0" fontId="1" fillId="0" borderId="29" xfId="0" applyFont="1" applyBorder="1"/>
    <xf numFmtId="0" fontId="10" fillId="3" borderId="45" xfId="0" applyFont="1" applyFill="1" applyBorder="1"/>
    <xf numFmtId="0" fontId="1" fillId="4" borderId="18" xfId="0" applyFont="1" applyFill="1" applyBorder="1"/>
    <xf numFmtId="0" fontId="1" fillId="4" borderId="20" xfId="0" applyFont="1" applyFill="1" applyBorder="1"/>
    <xf numFmtId="0" fontId="1" fillId="0" borderId="20" xfId="0" applyFont="1" applyBorder="1"/>
    <xf numFmtId="0" fontId="0" fillId="0" borderId="42" xfId="0" applyBorder="1"/>
    <xf numFmtId="0" fontId="0" fillId="0" borderId="43" xfId="0" applyBorder="1"/>
    <xf numFmtId="0" fontId="11" fillId="5" borderId="14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1"/>
  <sheetViews>
    <sheetView tabSelected="1" topLeftCell="Q1" workbookViewId="0">
      <selection activeCell="E68" sqref="E68"/>
    </sheetView>
  </sheetViews>
  <sheetFormatPr defaultRowHeight="15" x14ac:dyDescent="0.25"/>
  <cols>
    <col min="1" max="1" width="17.28515625" customWidth="1"/>
    <col min="3" max="3" width="12.42578125" customWidth="1"/>
    <col min="5" max="5" width="13.7109375" customWidth="1"/>
    <col min="9" max="9" width="13.42578125" customWidth="1"/>
    <col min="15" max="15" width="12.5703125" customWidth="1"/>
    <col min="17" max="17" width="10.7109375" customWidth="1"/>
    <col min="19" max="19" width="13.42578125" customWidth="1"/>
    <col min="20" max="20" width="13" customWidth="1"/>
    <col min="21" max="21" width="18.5703125" customWidth="1"/>
    <col min="27" max="27" width="13.5703125" customWidth="1"/>
    <col min="33" max="33" width="13.85546875" customWidth="1"/>
  </cols>
  <sheetData>
    <row r="2" spans="1:39" ht="23.25" x14ac:dyDescent="0.35">
      <c r="B2" s="108" t="s">
        <v>28</v>
      </c>
      <c r="C2" s="109"/>
      <c r="D2" s="109"/>
      <c r="E2" s="109"/>
      <c r="F2" s="109"/>
      <c r="G2" s="109"/>
    </row>
    <row r="3" spans="1:39" ht="15.75" thickBot="1" x14ac:dyDescent="0.3"/>
    <row r="4" spans="1:39" ht="15.75" x14ac:dyDescent="0.25">
      <c r="A4" s="41"/>
      <c r="B4" s="42" t="s">
        <v>0</v>
      </c>
      <c r="C4" s="43"/>
      <c r="D4" s="111" t="s">
        <v>16</v>
      </c>
      <c r="E4" s="111"/>
      <c r="F4" s="111"/>
      <c r="G4" s="111"/>
      <c r="H4" s="42" t="s">
        <v>0</v>
      </c>
      <c r="I4" s="43"/>
      <c r="J4" s="110" t="s">
        <v>18</v>
      </c>
      <c r="K4" s="111"/>
      <c r="L4" s="111"/>
      <c r="M4" s="111"/>
      <c r="N4" s="42" t="s">
        <v>0</v>
      </c>
      <c r="O4" s="43"/>
      <c r="P4" s="110" t="s">
        <v>19</v>
      </c>
      <c r="Q4" s="111"/>
      <c r="R4" s="111"/>
      <c r="S4" s="111"/>
      <c r="T4" s="42" t="s">
        <v>0</v>
      </c>
      <c r="U4" s="43"/>
      <c r="V4" s="110" t="s">
        <v>22</v>
      </c>
      <c r="W4" s="111"/>
      <c r="X4" s="111"/>
      <c r="Y4" s="111"/>
      <c r="Z4" s="42" t="s">
        <v>0</v>
      </c>
      <c r="AA4" s="43"/>
      <c r="AB4" s="110" t="s">
        <v>24</v>
      </c>
      <c r="AC4" s="111"/>
      <c r="AD4" s="111"/>
      <c r="AE4" s="111"/>
      <c r="AF4" s="42" t="s">
        <v>0</v>
      </c>
      <c r="AG4" s="43"/>
      <c r="AH4" s="110" t="s">
        <v>26</v>
      </c>
      <c r="AI4" s="111"/>
      <c r="AJ4" s="111"/>
      <c r="AK4" s="111"/>
      <c r="AL4" s="42" t="s">
        <v>0</v>
      </c>
      <c r="AM4" s="43"/>
    </row>
    <row r="5" spans="1:39" ht="15.75" x14ac:dyDescent="0.25">
      <c r="A5" s="50"/>
      <c r="B5" s="48" t="s">
        <v>6</v>
      </c>
      <c r="C5" s="49"/>
      <c r="D5" s="115" t="s">
        <v>4</v>
      </c>
      <c r="E5" s="113"/>
      <c r="F5" s="114" t="s">
        <v>5</v>
      </c>
      <c r="G5" s="115"/>
      <c r="H5" s="48" t="s">
        <v>17</v>
      </c>
      <c r="I5" s="49"/>
      <c r="J5" s="112" t="s">
        <v>4</v>
      </c>
      <c r="K5" s="113"/>
      <c r="L5" s="114" t="s">
        <v>5</v>
      </c>
      <c r="M5" s="115"/>
      <c r="N5" s="48" t="s">
        <v>20</v>
      </c>
      <c r="O5" s="49"/>
      <c r="P5" s="112" t="s">
        <v>4</v>
      </c>
      <c r="Q5" s="113"/>
      <c r="R5" s="114" t="s">
        <v>5</v>
      </c>
      <c r="S5" s="115"/>
      <c r="T5" s="48" t="s">
        <v>21</v>
      </c>
      <c r="U5" s="49"/>
      <c r="V5" s="112" t="s">
        <v>4</v>
      </c>
      <c r="W5" s="113"/>
      <c r="X5" s="114" t="s">
        <v>5</v>
      </c>
      <c r="Y5" s="115"/>
      <c r="Z5" s="48" t="s">
        <v>23</v>
      </c>
      <c r="AA5" s="49"/>
      <c r="AB5" s="112" t="s">
        <v>4</v>
      </c>
      <c r="AC5" s="113"/>
      <c r="AD5" s="114" t="s">
        <v>5</v>
      </c>
      <c r="AE5" s="115"/>
      <c r="AF5" s="48" t="s">
        <v>25</v>
      </c>
      <c r="AG5" s="49"/>
      <c r="AH5" s="112" t="s">
        <v>4</v>
      </c>
      <c r="AI5" s="113"/>
      <c r="AJ5" s="114" t="s">
        <v>5</v>
      </c>
      <c r="AK5" s="115"/>
      <c r="AL5" s="48" t="s">
        <v>27</v>
      </c>
      <c r="AM5" s="49"/>
    </row>
    <row r="6" spans="1:39" ht="16.5" thickBot="1" x14ac:dyDescent="0.3">
      <c r="A6" s="50"/>
      <c r="B6" s="98" t="s">
        <v>1</v>
      </c>
      <c r="C6" s="99" t="s">
        <v>2</v>
      </c>
      <c r="D6" s="53" t="s">
        <v>1</v>
      </c>
      <c r="E6" s="54" t="s">
        <v>2</v>
      </c>
      <c r="F6" s="54" t="s">
        <v>1</v>
      </c>
      <c r="G6" s="55" t="s">
        <v>2</v>
      </c>
      <c r="H6" s="52" t="s">
        <v>1</v>
      </c>
      <c r="I6" s="52" t="s">
        <v>2</v>
      </c>
      <c r="J6" s="53" t="s">
        <v>1</v>
      </c>
      <c r="K6" s="54" t="s">
        <v>2</v>
      </c>
      <c r="L6" s="54" t="s">
        <v>1</v>
      </c>
      <c r="M6" s="55" t="s">
        <v>2</v>
      </c>
      <c r="N6" s="52" t="s">
        <v>1</v>
      </c>
      <c r="O6" s="52" t="s">
        <v>2</v>
      </c>
      <c r="P6" s="53" t="s">
        <v>1</v>
      </c>
      <c r="Q6" s="54" t="s">
        <v>2</v>
      </c>
      <c r="R6" s="54" t="s">
        <v>1</v>
      </c>
      <c r="S6" s="55" t="s">
        <v>2</v>
      </c>
      <c r="T6" s="52" t="s">
        <v>1</v>
      </c>
      <c r="U6" s="52" t="s">
        <v>2</v>
      </c>
      <c r="V6" s="53" t="s">
        <v>1</v>
      </c>
      <c r="W6" s="54" t="s">
        <v>2</v>
      </c>
      <c r="X6" s="54" t="s">
        <v>1</v>
      </c>
      <c r="Y6" s="55" t="s">
        <v>2</v>
      </c>
      <c r="Z6" s="52" t="s">
        <v>1</v>
      </c>
      <c r="AA6" s="52" t="s">
        <v>2</v>
      </c>
      <c r="AB6" s="53" t="s">
        <v>1</v>
      </c>
      <c r="AC6" s="54" t="s">
        <v>2</v>
      </c>
      <c r="AD6" s="54" t="s">
        <v>1</v>
      </c>
      <c r="AE6" s="55" t="s">
        <v>2</v>
      </c>
      <c r="AF6" s="52" t="s">
        <v>1</v>
      </c>
      <c r="AG6" s="52" t="s">
        <v>2</v>
      </c>
      <c r="AH6" s="53" t="s">
        <v>1</v>
      </c>
      <c r="AI6" s="54" t="s">
        <v>2</v>
      </c>
      <c r="AJ6" s="54" t="s">
        <v>1</v>
      </c>
      <c r="AK6" s="55" t="s">
        <v>2</v>
      </c>
      <c r="AL6" s="52" t="s">
        <v>1</v>
      </c>
      <c r="AM6" s="52" t="s">
        <v>2</v>
      </c>
    </row>
    <row r="7" spans="1:39" ht="16.5" thickBot="1" x14ac:dyDescent="0.3">
      <c r="A7" s="82" t="s">
        <v>7</v>
      </c>
      <c r="B7" s="69">
        <v>7883</v>
      </c>
      <c r="C7" s="56">
        <v>117325.45</v>
      </c>
      <c r="D7" s="27"/>
      <c r="E7" s="27"/>
      <c r="F7" s="28"/>
      <c r="G7" s="29"/>
      <c r="H7" s="69">
        <v>7883</v>
      </c>
      <c r="I7" s="56">
        <v>117325.45</v>
      </c>
      <c r="J7" s="27"/>
      <c r="K7" s="27"/>
      <c r="L7" s="28"/>
      <c r="M7" s="29"/>
      <c r="N7" s="69">
        <v>7883</v>
      </c>
      <c r="O7" s="56">
        <v>117325.45</v>
      </c>
      <c r="P7" s="27"/>
      <c r="Q7" s="27"/>
      <c r="R7" s="28"/>
      <c r="S7" s="29"/>
      <c r="T7" s="69">
        <v>7883</v>
      </c>
      <c r="U7" s="56">
        <v>117325.45</v>
      </c>
      <c r="V7" s="27"/>
      <c r="W7" s="27"/>
      <c r="X7" s="28"/>
      <c r="Y7" s="29"/>
      <c r="Z7" s="69">
        <v>7883</v>
      </c>
      <c r="AA7" s="56">
        <v>117325.45</v>
      </c>
      <c r="AB7" s="27"/>
      <c r="AC7" s="27"/>
      <c r="AD7" s="28"/>
      <c r="AE7" s="29"/>
      <c r="AF7" s="69">
        <v>7883</v>
      </c>
      <c r="AG7" s="56">
        <v>117325.45</v>
      </c>
      <c r="AH7" s="27"/>
      <c r="AI7" s="27"/>
      <c r="AJ7" s="28"/>
      <c r="AK7" s="29"/>
      <c r="AL7" s="69"/>
      <c r="AM7" s="56"/>
    </row>
    <row r="8" spans="1:39" ht="15.75" x14ac:dyDescent="0.25">
      <c r="A8" s="83"/>
      <c r="B8" s="72"/>
      <c r="C8" s="57"/>
      <c r="D8" s="17"/>
      <c r="E8" s="7"/>
      <c r="F8" s="8"/>
      <c r="G8" s="60"/>
      <c r="H8" s="70"/>
      <c r="I8" s="71"/>
      <c r="J8" s="17"/>
      <c r="K8" s="7"/>
      <c r="L8" s="8"/>
      <c r="M8" s="60"/>
      <c r="N8" s="70"/>
      <c r="O8" s="71"/>
      <c r="P8" s="17"/>
      <c r="Q8" s="7"/>
      <c r="R8" s="8"/>
      <c r="S8" s="60"/>
      <c r="T8" s="70"/>
      <c r="U8" s="71"/>
      <c r="V8" s="17"/>
      <c r="W8" s="7"/>
      <c r="X8" s="8"/>
      <c r="Y8" s="60"/>
      <c r="Z8" s="70"/>
      <c r="AA8" s="71"/>
      <c r="AB8" s="17"/>
      <c r="AC8" s="7"/>
      <c r="AD8" s="8"/>
      <c r="AE8" s="60"/>
      <c r="AF8" s="70"/>
      <c r="AG8" s="71"/>
      <c r="AH8" s="17"/>
      <c r="AI8" s="7"/>
      <c r="AJ8" s="8"/>
      <c r="AK8" s="60"/>
      <c r="AL8" s="70"/>
      <c r="AM8" s="71"/>
    </row>
    <row r="9" spans="1:39" ht="15.75" x14ac:dyDescent="0.25">
      <c r="A9" s="84"/>
      <c r="B9" s="72"/>
      <c r="C9" s="57"/>
      <c r="D9" s="17"/>
      <c r="E9" s="7"/>
      <c r="F9" s="9"/>
      <c r="G9" s="10"/>
      <c r="H9" s="72"/>
      <c r="I9" s="57"/>
      <c r="J9" s="17"/>
      <c r="K9" s="7"/>
      <c r="L9" s="9"/>
      <c r="M9" s="10"/>
      <c r="N9" s="72"/>
      <c r="O9" s="57"/>
      <c r="P9" s="17"/>
      <c r="Q9" s="7"/>
      <c r="R9" s="9"/>
      <c r="S9" s="10"/>
      <c r="T9" s="72"/>
      <c r="U9" s="57"/>
      <c r="V9" s="17"/>
      <c r="W9" s="7"/>
      <c r="X9" s="9"/>
      <c r="Y9" s="10"/>
      <c r="Z9" s="72"/>
      <c r="AA9" s="57"/>
      <c r="AB9" s="17"/>
      <c r="AC9" s="7"/>
      <c r="AD9" s="9"/>
      <c r="AE9" s="10"/>
      <c r="AF9" s="72"/>
      <c r="AG9" s="57"/>
      <c r="AH9" s="17"/>
      <c r="AI9" s="7"/>
      <c r="AJ9" s="9"/>
      <c r="AK9" s="10"/>
      <c r="AL9" s="72"/>
      <c r="AM9" s="57"/>
    </row>
    <row r="10" spans="1:39" ht="15.75" x14ac:dyDescent="0.25">
      <c r="A10" s="85" t="s">
        <v>8</v>
      </c>
      <c r="B10" s="73">
        <v>163</v>
      </c>
      <c r="C10" s="58">
        <v>12030.789999999999</v>
      </c>
      <c r="D10" s="18"/>
      <c r="E10" s="11"/>
      <c r="F10" s="12"/>
      <c r="G10" s="13"/>
      <c r="H10" s="73">
        <v>163</v>
      </c>
      <c r="I10" s="58">
        <v>12030.789999999999</v>
      </c>
      <c r="J10" s="18"/>
      <c r="K10" s="11"/>
      <c r="L10" s="12"/>
      <c r="M10" s="13"/>
      <c r="N10" s="73">
        <v>163</v>
      </c>
      <c r="O10" s="58">
        <v>12030.789999999999</v>
      </c>
      <c r="P10" s="18"/>
      <c r="Q10" s="11"/>
      <c r="R10" s="12"/>
      <c r="S10" s="13"/>
      <c r="T10" s="73">
        <v>163</v>
      </c>
      <c r="U10" s="58">
        <v>12030.789999999999</v>
      </c>
      <c r="V10" s="18"/>
      <c r="W10" s="11"/>
      <c r="X10" s="12"/>
      <c r="Y10" s="13"/>
      <c r="Z10" s="73">
        <v>163</v>
      </c>
      <c r="AA10" s="58">
        <v>12030.789999999999</v>
      </c>
      <c r="AB10" s="18"/>
      <c r="AC10" s="11"/>
      <c r="AD10" s="12"/>
      <c r="AE10" s="13"/>
      <c r="AF10" s="73">
        <v>163</v>
      </c>
      <c r="AG10" s="58">
        <v>12030.789999999999</v>
      </c>
      <c r="AH10" s="18"/>
      <c r="AI10" s="11"/>
      <c r="AJ10" s="12"/>
      <c r="AK10" s="13"/>
      <c r="AL10" s="73"/>
      <c r="AM10" s="58"/>
    </row>
    <row r="11" spans="1:39" ht="16.5" thickBot="1" x14ac:dyDescent="0.3">
      <c r="A11" s="86"/>
      <c r="B11" s="74"/>
      <c r="C11" s="59"/>
      <c r="D11" s="19"/>
      <c r="E11" s="14"/>
      <c r="F11" s="15"/>
      <c r="G11" s="16"/>
      <c r="H11" s="74"/>
      <c r="I11" s="59"/>
      <c r="J11" s="19"/>
      <c r="K11" s="14"/>
      <c r="L11" s="15"/>
      <c r="M11" s="16"/>
      <c r="N11" s="74"/>
      <c r="O11" s="59"/>
      <c r="P11" s="19"/>
      <c r="Q11" s="14"/>
      <c r="R11" s="15"/>
      <c r="S11" s="16"/>
      <c r="T11" s="74"/>
      <c r="U11" s="59"/>
      <c r="V11" s="19"/>
      <c r="W11" s="14"/>
      <c r="X11" s="15"/>
      <c r="Y11" s="16"/>
      <c r="Z11" s="74"/>
      <c r="AA11" s="59"/>
      <c r="AB11" s="19"/>
      <c r="AC11" s="14"/>
      <c r="AD11" s="15"/>
      <c r="AE11" s="16"/>
      <c r="AF11" s="74"/>
      <c r="AG11" s="59"/>
      <c r="AH11" s="19"/>
      <c r="AI11" s="14"/>
      <c r="AJ11" s="15"/>
      <c r="AK11" s="16"/>
      <c r="AL11" s="74"/>
      <c r="AM11" s="59"/>
    </row>
    <row r="12" spans="1:39" ht="15.75" x14ac:dyDescent="0.25">
      <c r="A12" s="84"/>
      <c r="B12" s="70">
        <v>0</v>
      </c>
      <c r="C12" s="71">
        <v>0</v>
      </c>
      <c r="D12" s="17"/>
      <c r="E12" s="17"/>
      <c r="F12" s="17"/>
      <c r="G12" s="9"/>
      <c r="H12" s="70">
        <v>0</v>
      </c>
      <c r="I12" s="71">
        <v>0</v>
      </c>
      <c r="J12" s="17"/>
      <c r="K12" s="17"/>
      <c r="L12" s="17"/>
      <c r="M12" s="9"/>
      <c r="N12" s="70">
        <v>0</v>
      </c>
      <c r="O12" s="71">
        <v>0</v>
      </c>
      <c r="P12" s="17"/>
      <c r="Q12" s="17"/>
      <c r="R12" s="17"/>
      <c r="S12" s="9"/>
      <c r="T12" s="70">
        <v>0</v>
      </c>
      <c r="U12" s="71">
        <v>0</v>
      </c>
      <c r="V12" s="17"/>
      <c r="W12" s="17"/>
      <c r="X12" s="17"/>
      <c r="Y12" s="9"/>
      <c r="Z12" s="70">
        <v>0</v>
      </c>
      <c r="AA12" s="71">
        <v>0</v>
      </c>
      <c r="AB12" s="17"/>
      <c r="AC12" s="17"/>
      <c r="AD12" s="17"/>
      <c r="AE12" s="9"/>
      <c r="AF12" s="70">
        <v>0</v>
      </c>
      <c r="AG12" s="71">
        <v>0</v>
      </c>
      <c r="AH12" s="17"/>
      <c r="AI12" s="17"/>
      <c r="AJ12" s="17"/>
      <c r="AK12" s="9"/>
      <c r="AL12" s="70"/>
      <c r="AM12" s="71"/>
    </row>
    <row r="13" spans="1:39" ht="31.5" x14ac:dyDescent="0.25">
      <c r="A13" s="87" t="s">
        <v>9</v>
      </c>
      <c r="B13" s="73">
        <v>856</v>
      </c>
      <c r="C13" s="58" t="s">
        <v>3</v>
      </c>
      <c r="D13" s="18"/>
      <c r="E13" s="18"/>
      <c r="F13" s="18"/>
      <c r="G13" s="12"/>
      <c r="H13" s="73">
        <v>856</v>
      </c>
      <c r="I13" s="58" t="s">
        <v>3</v>
      </c>
      <c r="J13" s="18">
        <v>891</v>
      </c>
      <c r="K13" s="18" t="s">
        <v>3</v>
      </c>
      <c r="L13" s="18"/>
      <c r="M13" s="12"/>
      <c r="N13" s="73">
        <f>H13+J13</f>
        <v>1747</v>
      </c>
      <c r="O13" s="58" t="s">
        <v>3</v>
      </c>
      <c r="P13" s="18"/>
      <c r="Q13" s="18"/>
      <c r="R13" s="18"/>
      <c r="S13" s="12"/>
      <c r="T13" s="73">
        <f>N13+P13</f>
        <v>1747</v>
      </c>
      <c r="U13" s="58" t="s">
        <v>3</v>
      </c>
      <c r="V13" s="18"/>
      <c r="W13" s="18"/>
      <c r="X13" s="18"/>
      <c r="Y13" s="12"/>
      <c r="Z13" s="73">
        <f>T13+V13</f>
        <v>1747</v>
      </c>
      <c r="AA13" s="58" t="s">
        <v>3</v>
      </c>
      <c r="AB13" s="18"/>
      <c r="AC13" s="18"/>
      <c r="AD13" s="18"/>
      <c r="AE13" s="12"/>
      <c r="AF13" s="73">
        <f>Z13+AB13</f>
        <v>1747</v>
      </c>
      <c r="AG13" s="58" t="s">
        <v>3</v>
      </c>
      <c r="AH13" s="18"/>
      <c r="AI13" s="18"/>
      <c r="AJ13" s="18"/>
      <c r="AK13" s="12"/>
      <c r="AL13" s="73"/>
      <c r="AM13" s="58"/>
    </row>
    <row r="14" spans="1:39" ht="16.5" thickBot="1" x14ac:dyDescent="0.3">
      <c r="A14" s="88"/>
      <c r="B14" s="75"/>
      <c r="C14" s="76"/>
      <c r="D14" s="20"/>
      <c r="E14" s="20"/>
      <c r="F14" s="20"/>
      <c r="G14" s="21"/>
      <c r="H14" s="75"/>
      <c r="I14" s="76"/>
      <c r="J14" s="20"/>
      <c r="K14" s="20"/>
      <c r="L14" s="20"/>
      <c r="M14" s="21"/>
      <c r="N14" s="75"/>
      <c r="O14" s="76"/>
      <c r="P14" s="20"/>
      <c r="Q14" s="20"/>
      <c r="R14" s="20"/>
      <c r="S14" s="21"/>
      <c r="T14" s="75"/>
      <c r="U14" s="76"/>
      <c r="V14" s="20"/>
      <c r="W14" s="20"/>
      <c r="X14" s="20"/>
      <c r="Y14" s="21"/>
      <c r="Z14" s="75"/>
      <c r="AA14" s="76"/>
      <c r="AB14" s="20"/>
      <c r="AC14" s="20"/>
      <c r="AD14" s="20"/>
      <c r="AE14" s="21"/>
      <c r="AF14" s="75"/>
      <c r="AG14" s="76"/>
      <c r="AH14" s="20"/>
      <c r="AI14" s="20"/>
      <c r="AJ14" s="20"/>
      <c r="AK14" s="21"/>
      <c r="AL14" s="75"/>
      <c r="AM14" s="76"/>
    </row>
    <row r="15" spans="1:39" ht="15.75" x14ac:dyDescent="0.25">
      <c r="A15" s="89" t="s">
        <v>10</v>
      </c>
      <c r="B15" s="69">
        <v>0</v>
      </c>
      <c r="C15" s="56">
        <v>0</v>
      </c>
      <c r="D15" s="100">
        <v>16</v>
      </c>
      <c r="E15" s="101">
        <v>2046.4</v>
      </c>
      <c r="F15" s="1"/>
      <c r="G15" s="23"/>
      <c r="H15" s="69">
        <v>16</v>
      </c>
      <c r="I15" s="56">
        <v>2046.4</v>
      </c>
      <c r="J15" s="102"/>
      <c r="K15" s="103"/>
      <c r="L15" s="1"/>
      <c r="M15" s="23"/>
      <c r="N15" s="69">
        <v>16</v>
      </c>
      <c r="O15" s="56">
        <v>2046.4</v>
      </c>
      <c r="P15" s="44"/>
      <c r="Q15" s="22"/>
      <c r="R15" s="1"/>
      <c r="S15" s="23"/>
      <c r="T15" s="69">
        <v>16</v>
      </c>
      <c r="U15" s="56">
        <v>2046.4</v>
      </c>
      <c r="V15" s="44"/>
      <c r="W15" s="22"/>
      <c r="X15" s="1"/>
      <c r="Y15" s="23"/>
      <c r="Z15" s="69">
        <v>16</v>
      </c>
      <c r="AA15" s="56">
        <v>2046.4</v>
      </c>
      <c r="AB15" s="44"/>
      <c r="AC15" s="22"/>
      <c r="AD15" s="1"/>
      <c r="AE15" s="23"/>
      <c r="AF15" s="69">
        <v>16</v>
      </c>
      <c r="AG15" s="56">
        <v>2046.4</v>
      </c>
      <c r="AH15" s="44"/>
      <c r="AI15" s="22"/>
      <c r="AJ15" s="1"/>
      <c r="AK15" s="23"/>
      <c r="AL15" s="69"/>
      <c r="AM15" s="56"/>
    </row>
    <row r="16" spans="1:39" ht="15.75" x14ac:dyDescent="0.25">
      <c r="A16" s="85"/>
      <c r="B16" s="73"/>
      <c r="C16" s="58"/>
      <c r="D16" s="45">
        <v>50</v>
      </c>
      <c r="E16" s="24">
        <v>4025</v>
      </c>
      <c r="F16" s="25"/>
      <c r="G16" s="26"/>
      <c r="H16" s="73">
        <f>D16</f>
        <v>50</v>
      </c>
      <c r="I16" s="58">
        <f>E16</f>
        <v>4025</v>
      </c>
      <c r="J16" s="45"/>
      <c r="K16" s="24"/>
      <c r="L16" s="25"/>
      <c r="M16" s="26"/>
      <c r="N16" s="73">
        <f>J16</f>
        <v>0</v>
      </c>
      <c r="O16" s="58">
        <f>K16</f>
        <v>0</v>
      </c>
      <c r="P16" s="45"/>
      <c r="Q16" s="24"/>
      <c r="R16" s="25"/>
      <c r="S16" s="26"/>
      <c r="T16" s="73">
        <f>P16</f>
        <v>0</v>
      </c>
      <c r="U16" s="58">
        <f>Q16</f>
        <v>0</v>
      </c>
      <c r="V16" s="45"/>
      <c r="W16" s="24"/>
      <c r="X16" s="25"/>
      <c r="Y16" s="26"/>
      <c r="Z16" s="73">
        <f>V16</f>
        <v>0</v>
      </c>
      <c r="AA16" s="58">
        <f>W16</f>
        <v>0</v>
      </c>
      <c r="AB16" s="45"/>
      <c r="AC16" s="24"/>
      <c r="AD16" s="25"/>
      <c r="AE16" s="26"/>
      <c r="AF16" s="73">
        <f>AB16</f>
        <v>0</v>
      </c>
      <c r="AG16" s="58">
        <f>AC16</f>
        <v>0</v>
      </c>
      <c r="AH16" s="45"/>
      <c r="AI16" s="24"/>
      <c r="AJ16" s="25"/>
      <c r="AK16" s="26"/>
      <c r="AL16" s="73"/>
      <c r="AM16" s="58"/>
    </row>
    <row r="17" spans="1:39" ht="15.75" x14ac:dyDescent="0.25">
      <c r="A17" s="85"/>
      <c r="B17" s="73"/>
      <c r="C17" s="58"/>
      <c r="D17" s="18"/>
      <c r="E17" s="11"/>
      <c r="F17" s="18"/>
      <c r="G17" s="12"/>
      <c r="H17" s="73"/>
      <c r="I17" s="58"/>
      <c r="J17" s="18"/>
      <c r="K17" s="11"/>
      <c r="L17" s="18"/>
      <c r="M17" s="12"/>
      <c r="N17" s="73"/>
      <c r="O17" s="58"/>
      <c r="P17" s="18"/>
      <c r="Q17" s="11"/>
      <c r="R17" s="18"/>
      <c r="S17" s="12"/>
      <c r="T17" s="73"/>
      <c r="U17" s="58"/>
      <c r="V17" s="18"/>
      <c r="W17" s="11"/>
      <c r="X17" s="18"/>
      <c r="Y17" s="12"/>
      <c r="Z17" s="73"/>
      <c r="AA17" s="58"/>
      <c r="AB17" s="18"/>
      <c r="AC17" s="11"/>
      <c r="AD17" s="18"/>
      <c r="AE17" s="12"/>
      <c r="AF17" s="73"/>
      <c r="AG17" s="58"/>
      <c r="AH17" s="18"/>
      <c r="AI17" s="11"/>
      <c r="AJ17" s="18"/>
      <c r="AK17" s="12"/>
      <c r="AL17" s="73"/>
      <c r="AM17" s="58"/>
    </row>
    <row r="18" spans="1:39" ht="16.5" thickBot="1" x14ac:dyDescent="0.3">
      <c r="A18" s="90"/>
      <c r="B18" s="77"/>
      <c r="C18" s="68"/>
      <c r="D18" s="65"/>
      <c r="E18" s="66"/>
      <c r="F18" s="65"/>
      <c r="G18" s="67"/>
      <c r="H18" s="77"/>
      <c r="I18" s="68"/>
      <c r="J18" s="65"/>
      <c r="K18" s="66"/>
      <c r="L18" s="65"/>
      <c r="M18" s="67"/>
      <c r="N18" s="77"/>
      <c r="O18" s="68"/>
      <c r="P18" s="65"/>
      <c r="Q18" s="66"/>
      <c r="R18" s="65"/>
      <c r="S18" s="67"/>
      <c r="T18" s="77"/>
      <c r="U18" s="68"/>
      <c r="V18" s="65"/>
      <c r="W18" s="66"/>
      <c r="X18" s="65"/>
      <c r="Y18" s="67"/>
      <c r="Z18" s="77"/>
      <c r="AA18" s="68"/>
      <c r="AB18" s="65"/>
      <c r="AC18" s="66"/>
      <c r="AD18" s="65"/>
      <c r="AE18" s="67"/>
      <c r="AF18" s="77"/>
      <c r="AG18" s="68"/>
      <c r="AH18" s="65"/>
      <c r="AI18" s="66"/>
      <c r="AJ18" s="65"/>
      <c r="AK18" s="67"/>
      <c r="AL18" s="77"/>
      <c r="AM18" s="68"/>
    </row>
    <row r="19" spans="1:39" ht="16.5" thickBot="1" x14ac:dyDescent="0.3">
      <c r="A19" s="91"/>
      <c r="B19" s="70"/>
      <c r="C19" s="71"/>
      <c r="D19" s="61"/>
      <c r="E19" s="62"/>
      <c r="F19" s="63"/>
      <c r="G19" s="64"/>
      <c r="H19" s="70"/>
      <c r="I19" s="71"/>
      <c r="J19" s="61"/>
      <c r="K19" s="62"/>
      <c r="L19" s="63"/>
      <c r="M19" s="64"/>
      <c r="N19" s="70"/>
      <c r="O19" s="71"/>
      <c r="P19" s="61"/>
      <c r="Q19" s="62"/>
      <c r="R19" s="63"/>
      <c r="S19" s="64"/>
      <c r="T19" s="70"/>
      <c r="U19" s="71"/>
      <c r="V19" s="61"/>
      <c r="W19" s="62"/>
      <c r="X19" s="63"/>
      <c r="Y19" s="64"/>
      <c r="Z19" s="70"/>
      <c r="AA19" s="71"/>
      <c r="AB19" s="61"/>
      <c r="AC19" s="62"/>
      <c r="AD19" s="63"/>
      <c r="AE19" s="64"/>
      <c r="AF19" s="70"/>
      <c r="AG19" s="71"/>
      <c r="AH19" s="61"/>
      <c r="AI19" s="62"/>
      <c r="AJ19" s="63"/>
      <c r="AK19" s="64"/>
      <c r="AL19" s="70"/>
      <c r="AM19" s="71"/>
    </row>
    <row r="20" spans="1:39" ht="15.75" x14ac:dyDescent="0.25">
      <c r="A20" s="92" t="s">
        <v>11</v>
      </c>
      <c r="B20" s="73">
        <v>213</v>
      </c>
      <c r="C20" s="58">
        <v>28660.93</v>
      </c>
      <c r="D20" s="27"/>
      <c r="E20" s="27"/>
      <c r="F20" s="28"/>
      <c r="G20" s="29"/>
      <c r="H20" s="73">
        <v>213</v>
      </c>
      <c r="I20" s="58">
        <v>28660.93</v>
      </c>
      <c r="J20" s="27"/>
      <c r="K20" s="27"/>
      <c r="L20" s="28"/>
      <c r="M20" s="29"/>
      <c r="N20" s="73">
        <v>213</v>
      </c>
      <c r="O20" s="58">
        <v>28660.93</v>
      </c>
      <c r="P20" s="27"/>
      <c r="Q20" s="27"/>
      <c r="R20" s="28"/>
      <c r="S20" s="29"/>
      <c r="T20" s="73">
        <v>213</v>
      </c>
      <c r="U20" s="58">
        <v>28660.93</v>
      </c>
      <c r="V20" s="27"/>
      <c r="W20" s="27"/>
      <c r="X20" s="28"/>
      <c r="Y20" s="29"/>
      <c r="Z20" s="73">
        <v>213</v>
      </c>
      <c r="AA20" s="58">
        <v>28660.93</v>
      </c>
      <c r="AB20" s="27"/>
      <c r="AC20" s="27"/>
      <c r="AD20" s="28"/>
      <c r="AE20" s="29"/>
      <c r="AF20" s="73">
        <v>213</v>
      </c>
      <c r="AG20" s="58">
        <v>28660.93</v>
      </c>
      <c r="AH20" s="27"/>
      <c r="AI20" s="27"/>
      <c r="AJ20" s="28"/>
      <c r="AK20" s="29"/>
      <c r="AL20" s="73"/>
      <c r="AM20" s="58"/>
    </row>
    <row r="21" spans="1:39" ht="16.5" thickBot="1" x14ac:dyDescent="0.3">
      <c r="A21" s="93"/>
      <c r="B21" s="72"/>
      <c r="C21" s="57"/>
      <c r="D21" s="2"/>
      <c r="E21" s="2"/>
      <c r="F21" s="2"/>
      <c r="G21" s="30"/>
      <c r="H21" s="72"/>
      <c r="I21" s="57"/>
      <c r="J21" s="2"/>
      <c r="K21" s="2"/>
      <c r="L21" s="2"/>
      <c r="M21" s="30"/>
      <c r="N21" s="72"/>
      <c r="O21" s="57"/>
      <c r="P21" s="2"/>
      <c r="Q21" s="2"/>
      <c r="R21" s="2"/>
      <c r="S21" s="30"/>
      <c r="T21" s="72"/>
      <c r="U21" s="57"/>
      <c r="V21" s="2"/>
      <c r="W21" s="2"/>
      <c r="X21" s="2"/>
      <c r="Y21" s="30"/>
      <c r="Z21" s="72"/>
      <c r="AA21" s="57"/>
      <c r="AB21" s="2"/>
      <c r="AC21" s="2"/>
      <c r="AD21" s="2"/>
      <c r="AE21" s="30"/>
      <c r="AF21" s="72"/>
      <c r="AG21" s="57"/>
      <c r="AH21" s="2"/>
      <c r="AI21" s="2"/>
      <c r="AJ21" s="2"/>
      <c r="AK21" s="30"/>
      <c r="AL21" s="72"/>
      <c r="AM21" s="57"/>
    </row>
    <row r="22" spans="1:39" ht="16.5" thickBot="1" x14ac:dyDescent="0.3">
      <c r="A22" s="94" t="s">
        <v>12</v>
      </c>
      <c r="B22" s="78">
        <v>9115</v>
      </c>
      <c r="C22" s="79">
        <v>158017.16999999998</v>
      </c>
      <c r="D22" s="31">
        <f>SUM(D15:D21)</f>
        <v>66</v>
      </c>
      <c r="E22" s="31">
        <f>SUM(E15:E21)</f>
        <v>6071.4</v>
      </c>
      <c r="F22" s="31"/>
      <c r="G22" s="32"/>
      <c r="H22" s="78">
        <f>SUM(H7:H21)</f>
        <v>9181</v>
      </c>
      <c r="I22" s="79">
        <f>SUM(I7:I21)</f>
        <v>164088.56999999998</v>
      </c>
      <c r="J22" s="31"/>
      <c r="K22" s="31"/>
      <c r="L22" s="31"/>
      <c r="M22" s="32"/>
      <c r="N22" s="78">
        <f>SUM(N7:N21)</f>
        <v>10022</v>
      </c>
      <c r="O22" s="79">
        <f>SUM(O7:O21)</f>
        <v>160063.56999999998</v>
      </c>
      <c r="P22" s="31"/>
      <c r="Q22" s="31"/>
      <c r="R22" s="31"/>
      <c r="S22" s="32"/>
      <c r="T22" s="78">
        <f>N22</f>
        <v>10022</v>
      </c>
      <c r="U22" s="79">
        <f>O22</f>
        <v>160063.56999999998</v>
      </c>
      <c r="V22" s="31"/>
      <c r="W22" s="31"/>
      <c r="X22" s="31"/>
      <c r="Y22" s="32"/>
      <c r="Z22" s="78">
        <f>T22</f>
        <v>10022</v>
      </c>
      <c r="AA22" s="79">
        <f>U22</f>
        <v>160063.56999999998</v>
      </c>
      <c r="AB22" s="31"/>
      <c r="AC22" s="31"/>
      <c r="AD22" s="31"/>
      <c r="AE22" s="32"/>
      <c r="AF22" s="78">
        <f>Z22</f>
        <v>10022</v>
      </c>
      <c r="AG22" s="79">
        <f>AA22</f>
        <v>160063.56999999998</v>
      </c>
      <c r="AH22" s="31"/>
      <c r="AI22" s="31"/>
      <c r="AJ22" s="31"/>
      <c r="AK22" s="32"/>
      <c r="AL22" s="78"/>
      <c r="AM22" s="79"/>
    </row>
    <row r="23" spans="1:39" ht="16.5" thickBot="1" x14ac:dyDescent="0.3">
      <c r="A23" s="51"/>
      <c r="B23" s="72"/>
      <c r="C23" s="57"/>
      <c r="D23" s="33"/>
      <c r="E23" s="33"/>
      <c r="F23" s="33"/>
      <c r="G23" s="33"/>
      <c r="H23" s="72"/>
      <c r="I23" s="57"/>
      <c r="J23" s="33"/>
      <c r="K23" s="33"/>
      <c r="L23" s="33"/>
      <c r="M23" s="33"/>
      <c r="N23" s="72"/>
      <c r="O23" s="57"/>
      <c r="P23" s="33"/>
      <c r="Q23" s="33"/>
      <c r="R23" s="33"/>
      <c r="S23" s="33"/>
      <c r="T23" s="72"/>
      <c r="U23" s="57"/>
      <c r="V23" s="33"/>
      <c r="W23" s="33"/>
      <c r="X23" s="33"/>
      <c r="Y23" s="33"/>
      <c r="Z23" s="72"/>
      <c r="AA23" s="57"/>
      <c r="AB23" s="33"/>
      <c r="AC23" s="33"/>
      <c r="AD23" s="33"/>
      <c r="AE23" s="33"/>
      <c r="AF23" s="72"/>
      <c r="AG23" s="57"/>
      <c r="AH23" s="33"/>
      <c r="AI23" s="33"/>
      <c r="AJ23" s="33"/>
      <c r="AK23" s="33"/>
      <c r="AL23" s="72"/>
      <c r="AM23" s="57"/>
    </row>
    <row r="24" spans="1:39" ht="15.75" x14ac:dyDescent="0.25">
      <c r="A24" s="95" t="s">
        <v>13</v>
      </c>
      <c r="B24" s="80">
        <v>22016</v>
      </c>
      <c r="C24" s="81">
        <v>3275631.68</v>
      </c>
      <c r="D24" s="46">
        <v>160</v>
      </c>
      <c r="E24" s="3">
        <v>25920</v>
      </c>
      <c r="F24" s="34"/>
      <c r="G24" s="35"/>
      <c r="H24" s="80">
        <f>B24+D30</f>
        <v>22941</v>
      </c>
      <c r="I24" s="81">
        <f>C24+E30</f>
        <v>3422942.18</v>
      </c>
      <c r="J24" s="46"/>
      <c r="K24" s="3"/>
      <c r="L24" s="34"/>
      <c r="M24" s="35"/>
      <c r="N24" s="80">
        <f>H24+J30</f>
        <v>22941</v>
      </c>
      <c r="O24" s="81">
        <f>I24+K30</f>
        <v>3422942.18</v>
      </c>
      <c r="P24" s="46">
        <v>429</v>
      </c>
      <c r="Q24" s="3">
        <v>62858.58</v>
      </c>
      <c r="R24" s="34">
        <v>803</v>
      </c>
      <c r="S24" s="35">
        <v>82682.03</v>
      </c>
      <c r="T24" s="80">
        <f>N24+P31-R31</f>
        <v>22355</v>
      </c>
      <c r="U24" s="81">
        <f>O24+Q31-S31</f>
        <v>3392767.4000000004</v>
      </c>
      <c r="V24" s="46">
        <v>840</v>
      </c>
      <c r="W24" s="3">
        <v>161700</v>
      </c>
      <c r="X24" s="34"/>
      <c r="Y24" s="35"/>
      <c r="Z24" s="80">
        <f>T24+V24</f>
        <v>23195</v>
      </c>
      <c r="AA24" s="81">
        <f>U24+W24</f>
        <v>3554467.4000000004</v>
      </c>
      <c r="AB24" s="46">
        <v>300</v>
      </c>
      <c r="AC24" s="3">
        <v>73250</v>
      </c>
      <c r="AD24" s="34"/>
      <c r="AE24" s="35"/>
      <c r="AF24" s="80">
        <f>Z24+AB24</f>
        <v>23495</v>
      </c>
      <c r="AG24" s="81">
        <f>AA24+AC24</f>
        <v>3627717.4000000004</v>
      </c>
      <c r="AH24" s="46"/>
      <c r="AI24" s="3"/>
      <c r="AJ24" s="34"/>
      <c r="AK24" s="35"/>
      <c r="AL24" s="80"/>
      <c r="AM24" s="81"/>
    </row>
    <row r="25" spans="1:39" ht="16.5" thickBot="1" x14ac:dyDescent="0.3">
      <c r="A25" s="96"/>
      <c r="B25" s="80"/>
      <c r="C25" s="81"/>
      <c r="D25" s="38">
        <v>90</v>
      </c>
      <c r="E25" s="4">
        <v>6550</v>
      </c>
      <c r="F25" s="36"/>
      <c r="G25" s="37"/>
      <c r="H25" s="80"/>
      <c r="I25" s="81"/>
      <c r="J25" s="38"/>
      <c r="K25" s="4"/>
      <c r="L25" s="36"/>
      <c r="M25" s="37"/>
      <c r="N25" s="80"/>
      <c r="O25" s="81"/>
      <c r="P25" s="38">
        <v>23</v>
      </c>
      <c r="Q25" s="4">
        <v>4306</v>
      </c>
      <c r="R25" s="36">
        <v>248</v>
      </c>
      <c r="S25" s="37">
        <v>15777.76</v>
      </c>
      <c r="T25" s="80"/>
      <c r="U25" s="81"/>
      <c r="V25" s="38"/>
      <c r="W25" s="4"/>
      <c r="X25" s="36"/>
      <c r="Y25" s="37"/>
      <c r="Z25" s="80"/>
      <c r="AA25" s="81"/>
      <c r="AB25" s="38"/>
      <c r="AC25" s="4"/>
      <c r="AD25" s="36"/>
      <c r="AE25" s="37"/>
      <c r="AF25" s="80"/>
      <c r="AG25" s="81"/>
      <c r="AH25" s="38"/>
      <c r="AI25" s="4"/>
      <c r="AJ25" s="36"/>
      <c r="AK25" s="37"/>
      <c r="AL25" s="80"/>
      <c r="AM25" s="81"/>
    </row>
    <row r="26" spans="1:39" ht="15.75" x14ac:dyDescent="0.25">
      <c r="A26" s="96"/>
      <c r="B26" s="80"/>
      <c r="C26" s="81"/>
      <c r="D26" s="46">
        <v>240</v>
      </c>
      <c r="E26" s="3">
        <v>40008</v>
      </c>
      <c r="F26" s="4"/>
      <c r="G26" s="38"/>
      <c r="H26" s="80"/>
      <c r="I26" s="81"/>
      <c r="J26" s="38"/>
      <c r="K26" s="4"/>
      <c r="L26" s="4"/>
      <c r="M26" s="38"/>
      <c r="N26" s="80"/>
      <c r="O26" s="81"/>
      <c r="P26" s="38">
        <v>36</v>
      </c>
      <c r="Q26" s="4">
        <v>5400</v>
      </c>
      <c r="R26" s="36">
        <v>23</v>
      </c>
      <c r="S26" s="37">
        <v>4279.57</v>
      </c>
      <c r="T26" s="80"/>
      <c r="U26" s="81"/>
      <c r="V26" s="38"/>
      <c r="W26" s="4"/>
      <c r="X26" s="36"/>
      <c r="Y26" s="37"/>
      <c r="Z26" s="80"/>
      <c r="AA26" s="81"/>
      <c r="AB26" s="38"/>
      <c r="AC26" s="4"/>
      <c r="AD26" s="36"/>
      <c r="AE26" s="37"/>
      <c r="AF26" s="80"/>
      <c r="AG26" s="81"/>
      <c r="AH26" s="38"/>
      <c r="AI26" s="4"/>
      <c r="AJ26" s="36"/>
      <c r="AK26" s="37"/>
      <c r="AL26" s="80"/>
      <c r="AM26" s="81"/>
    </row>
    <row r="27" spans="1:39" ht="15.75" x14ac:dyDescent="0.25">
      <c r="A27" s="96"/>
      <c r="B27" s="80"/>
      <c r="C27" s="81"/>
      <c r="D27" s="38">
        <v>220</v>
      </c>
      <c r="E27" s="4">
        <v>36806</v>
      </c>
      <c r="F27" s="4"/>
      <c r="G27" s="38"/>
      <c r="H27" s="80"/>
      <c r="I27" s="81"/>
      <c r="J27" s="38"/>
      <c r="K27" s="4"/>
      <c r="L27" s="4"/>
      <c r="M27" s="38"/>
      <c r="N27" s="80"/>
      <c r="O27" s="81"/>
      <c r="P27" s="38"/>
      <c r="Q27" s="4"/>
      <c r="R27" s="4"/>
      <c r="S27" s="38"/>
      <c r="T27" s="80"/>
      <c r="U27" s="81"/>
      <c r="V27" s="38"/>
      <c r="W27" s="4"/>
      <c r="X27" s="4"/>
      <c r="Y27" s="38"/>
      <c r="Z27" s="80"/>
      <c r="AA27" s="81"/>
      <c r="AB27" s="38"/>
      <c r="AC27" s="4"/>
      <c r="AD27" s="4"/>
      <c r="AE27" s="38"/>
      <c r="AF27" s="80"/>
      <c r="AG27" s="81"/>
      <c r="AH27" s="38"/>
      <c r="AI27" s="4"/>
      <c r="AJ27" s="4"/>
      <c r="AK27" s="38"/>
      <c r="AL27" s="80"/>
      <c r="AM27" s="81"/>
    </row>
    <row r="28" spans="1:39" ht="15.75" x14ac:dyDescent="0.25">
      <c r="A28" s="96"/>
      <c r="B28" s="80"/>
      <c r="C28" s="81"/>
      <c r="D28" s="38">
        <v>190</v>
      </c>
      <c r="E28" s="4">
        <v>31939</v>
      </c>
      <c r="F28" s="4"/>
      <c r="G28" s="38"/>
      <c r="H28" s="80"/>
      <c r="I28" s="81"/>
      <c r="J28" s="38"/>
      <c r="K28" s="4"/>
      <c r="L28" s="4"/>
      <c r="M28" s="38"/>
      <c r="N28" s="80"/>
      <c r="O28" s="81"/>
      <c r="P28" s="38"/>
      <c r="Q28" s="4"/>
      <c r="R28" s="4"/>
      <c r="S28" s="38"/>
      <c r="T28" s="80"/>
      <c r="U28" s="81"/>
      <c r="V28" s="38"/>
      <c r="W28" s="4"/>
      <c r="X28" s="4"/>
      <c r="Y28" s="38"/>
      <c r="Z28" s="80"/>
      <c r="AA28" s="81"/>
      <c r="AB28" s="38"/>
      <c r="AC28" s="4"/>
      <c r="AD28" s="4"/>
      <c r="AE28" s="38"/>
      <c r="AF28" s="80"/>
      <c r="AG28" s="81"/>
      <c r="AH28" s="38"/>
      <c r="AI28" s="4"/>
      <c r="AJ28" s="4"/>
      <c r="AK28" s="38"/>
      <c r="AL28" s="80"/>
      <c r="AM28" s="81"/>
    </row>
    <row r="29" spans="1:39" ht="15.75" x14ac:dyDescent="0.25">
      <c r="A29" s="96"/>
      <c r="B29" s="80"/>
      <c r="C29" s="81"/>
      <c r="D29" s="38">
        <v>25</v>
      </c>
      <c r="E29" s="4">
        <v>6087.5</v>
      </c>
      <c r="F29" s="4"/>
      <c r="G29" s="38"/>
      <c r="H29" s="80"/>
      <c r="I29" s="81"/>
      <c r="J29" s="38"/>
      <c r="K29" s="4"/>
      <c r="L29" s="4"/>
      <c r="M29" s="38"/>
      <c r="N29" s="80"/>
      <c r="O29" s="81"/>
      <c r="P29" s="38"/>
      <c r="Q29" s="4"/>
      <c r="R29" s="4"/>
      <c r="S29" s="38"/>
      <c r="T29" s="80"/>
      <c r="U29" s="81"/>
      <c r="V29" s="38"/>
      <c r="W29" s="4"/>
      <c r="X29" s="4"/>
      <c r="Y29" s="38"/>
      <c r="Z29" s="80"/>
      <c r="AA29" s="81"/>
      <c r="AB29" s="38"/>
      <c r="AC29" s="4"/>
      <c r="AD29" s="4"/>
      <c r="AE29" s="38"/>
      <c r="AF29" s="80"/>
      <c r="AG29" s="81"/>
      <c r="AH29" s="38"/>
      <c r="AI29" s="4"/>
      <c r="AJ29" s="4"/>
      <c r="AK29" s="38"/>
      <c r="AL29" s="80"/>
      <c r="AM29" s="81"/>
    </row>
    <row r="30" spans="1:39" ht="15.75" x14ac:dyDescent="0.25">
      <c r="A30" s="97" t="s">
        <v>14</v>
      </c>
      <c r="B30" s="72">
        <f>B24</f>
        <v>22016</v>
      </c>
      <c r="C30" s="57">
        <f>C24</f>
        <v>3275631.68</v>
      </c>
      <c r="D30" s="39">
        <f>SUM(D24:D29)</f>
        <v>925</v>
      </c>
      <c r="E30" s="5">
        <f>SUM(E24:E29)</f>
        <v>147310.5</v>
      </c>
      <c r="F30" s="5"/>
      <c r="G30" s="39"/>
      <c r="H30" s="72">
        <f>H24</f>
        <v>22941</v>
      </c>
      <c r="I30" s="57">
        <f>I24</f>
        <v>3422942.18</v>
      </c>
      <c r="J30" s="39"/>
      <c r="K30" s="5"/>
      <c r="L30" s="5"/>
      <c r="M30" s="39"/>
      <c r="N30" s="72">
        <f>N24</f>
        <v>22941</v>
      </c>
      <c r="O30" s="57">
        <f>O24</f>
        <v>3422942.18</v>
      </c>
      <c r="P30" s="39"/>
      <c r="Q30" s="5"/>
      <c r="R30" s="5"/>
      <c r="S30" s="39"/>
      <c r="T30" s="72"/>
      <c r="U30" s="57"/>
      <c r="V30" s="39"/>
      <c r="W30" s="5"/>
      <c r="X30" s="5"/>
      <c r="Y30" s="39"/>
      <c r="Z30" s="72"/>
      <c r="AA30" s="57"/>
      <c r="AB30" s="39"/>
      <c r="AC30" s="5"/>
      <c r="AD30" s="5"/>
      <c r="AE30" s="39"/>
      <c r="AF30" s="72"/>
      <c r="AG30" s="57"/>
      <c r="AH30" s="39"/>
      <c r="AI30" s="5"/>
      <c r="AJ30" s="5"/>
      <c r="AK30" s="39"/>
      <c r="AL30" s="72"/>
      <c r="AM30" s="57"/>
    </row>
    <row r="31" spans="1:39" ht="19.5" thickBot="1" x14ac:dyDescent="0.35">
      <c r="A31" s="86" t="s">
        <v>15</v>
      </c>
      <c r="B31" s="74">
        <v>31131</v>
      </c>
      <c r="C31" s="59">
        <v>3433648.85</v>
      </c>
      <c r="D31" s="47">
        <f>D22+D30</f>
        <v>991</v>
      </c>
      <c r="E31" s="6">
        <f>E22+E30</f>
        <v>153381.9</v>
      </c>
      <c r="F31" s="6"/>
      <c r="G31" s="40"/>
      <c r="H31" s="74">
        <f>SUM(H22:H30)</f>
        <v>55063</v>
      </c>
      <c r="I31" s="59">
        <f>SUM(I22:I30)</f>
        <v>7009972.9299999997</v>
      </c>
      <c r="J31" s="47"/>
      <c r="K31" s="6"/>
      <c r="L31" s="6"/>
      <c r="M31" s="40"/>
      <c r="N31" s="74">
        <f>SUM(N22:N30)</f>
        <v>55904</v>
      </c>
      <c r="O31" s="59">
        <f>SUM(O22:O30)</f>
        <v>7005947.9299999997</v>
      </c>
      <c r="P31" s="104">
        <f>SUM(P24:P30)</f>
        <v>488</v>
      </c>
      <c r="Q31" s="105">
        <f>SUM(Q24:Q30)</f>
        <v>72564.58</v>
      </c>
      <c r="R31" s="106">
        <f>SUM(R24:R30)</f>
        <v>1074</v>
      </c>
      <c r="S31" s="107">
        <f>SUM(S24:S30)</f>
        <v>102739.35999999999</v>
      </c>
      <c r="T31" s="74">
        <f>SUM(T22:T30)</f>
        <v>32377</v>
      </c>
      <c r="U31" s="59">
        <f>SUM(U22:U30)</f>
        <v>3552830.97</v>
      </c>
      <c r="V31" s="104"/>
      <c r="W31" s="105"/>
      <c r="X31" s="106"/>
      <c r="Y31" s="107"/>
      <c r="Z31" s="74">
        <f>SUM(Z22:Z30)</f>
        <v>33217</v>
      </c>
      <c r="AA31" s="59">
        <f>SUM(AA22:AA30)</f>
        <v>3714530.97</v>
      </c>
      <c r="AB31" s="104"/>
      <c r="AC31" s="105"/>
      <c r="AD31" s="106"/>
      <c r="AE31" s="107"/>
      <c r="AF31" s="74">
        <f>AF22+AF24</f>
        <v>33517</v>
      </c>
      <c r="AG31" s="59">
        <f>AG22+AG24</f>
        <v>3787780.97</v>
      </c>
      <c r="AH31" s="104"/>
      <c r="AI31" s="105"/>
      <c r="AJ31" s="106"/>
      <c r="AK31" s="107"/>
      <c r="AL31" s="74"/>
      <c r="AM31" s="59"/>
    </row>
  </sheetData>
  <mergeCells count="18">
    <mergeCell ref="AH4:AK4"/>
    <mergeCell ref="AH5:AI5"/>
    <mergeCell ref="AJ5:AK5"/>
    <mergeCell ref="V4:Y4"/>
    <mergeCell ref="V5:W5"/>
    <mergeCell ref="X5:Y5"/>
    <mergeCell ref="AB4:AE4"/>
    <mergeCell ref="AB5:AC5"/>
    <mergeCell ref="AD5:AE5"/>
    <mergeCell ref="P4:S4"/>
    <mergeCell ref="P5:Q5"/>
    <mergeCell ref="R5:S5"/>
    <mergeCell ref="D4:G4"/>
    <mergeCell ref="D5:E5"/>
    <mergeCell ref="F5:G5"/>
    <mergeCell ref="J4:M4"/>
    <mergeCell ref="J5:K5"/>
    <mergeCell ref="L5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2021-12-05T12:16:00Z</dcterms:modified>
</cp:coreProperties>
</file>